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hnengelstrup/OneDrive/Privat/"/>
    </mc:Choice>
  </mc:AlternateContent>
  <xr:revisionPtr revIDLastSave="0" documentId="13_ncr:1_{1EA5364D-B6EB-604D-A565-301C96BE0AE2}" xr6:coauthVersionLast="40" xr6:coauthVersionMax="40" xr10:uidLastSave="{00000000-0000-0000-0000-000000000000}"/>
  <workbookProtection workbookAlgorithmName="SHA-512" workbookHashValue="+lWvKcfnvJHYjOEGV5L60MxYss9roVnYeTyWnCvFRI3GoH3vlN0c36J6KUAbWt3l/6B1lZGHRvTmxG+bHKLuNw==" workbookSaltValue="rNImGcoN/sXG/uTR0IXJuw==" workbookSpinCount="100000" lockStructure="1"/>
  <bookViews>
    <workbookView xWindow="40" yWindow="460" windowWidth="25320" windowHeight="14380" xr2:uid="{00000000-000D-0000-FFFF-FFFF00000000}"/>
  </bookViews>
  <sheets>
    <sheet name="Ord" sheetId="2" r:id="rId1"/>
    <sheet name="Profil" sheetId="1" state="hidden" r:id="rId2"/>
  </sheets>
  <definedNames>
    <definedName name="_xlnm.Print_Area" localSheetId="1">Profil!$A$1:$L$31</definedName>
  </definedNames>
  <calcPr calcId="191029"/>
</workbook>
</file>

<file path=xl/calcChain.xml><?xml version="1.0" encoding="utf-8"?>
<calcChain xmlns="http://schemas.openxmlformats.org/spreadsheetml/2006/main">
  <c r="A3" i="1" l="1"/>
  <c r="L21" i="2"/>
  <c r="I21" i="2"/>
  <c r="F21" i="2"/>
  <c r="C21" i="2"/>
  <c r="M20" i="2"/>
  <c r="J20" i="2"/>
  <c r="G20" i="2"/>
  <c r="D20" i="2"/>
  <c r="M19" i="2"/>
  <c r="J19" i="2"/>
  <c r="G19" i="2"/>
  <c r="D19" i="2"/>
  <c r="M18" i="2"/>
  <c r="J18" i="2"/>
  <c r="G18" i="2"/>
  <c r="D18" i="2"/>
  <c r="M17" i="2"/>
  <c r="J17" i="2"/>
  <c r="G17" i="2"/>
  <c r="D17" i="2"/>
  <c r="M16" i="2"/>
  <c r="J16" i="2"/>
  <c r="G16" i="2"/>
  <c r="D16" i="2"/>
  <c r="M15" i="2"/>
  <c r="J15" i="2"/>
  <c r="G15" i="2"/>
  <c r="D15" i="2"/>
  <c r="M14" i="2"/>
  <c r="J14" i="2"/>
  <c r="G14" i="2"/>
  <c r="D14" i="2"/>
  <c r="M13" i="2"/>
  <c r="J13" i="2"/>
  <c r="G13" i="2"/>
  <c r="D13" i="2"/>
  <c r="M12" i="2"/>
  <c r="J12" i="2"/>
  <c r="G12" i="2"/>
  <c r="D12" i="2"/>
  <c r="M11" i="2"/>
  <c r="J11" i="2"/>
  <c r="G11" i="2"/>
  <c r="D11" i="2"/>
  <c r="M10" i="2"/>
  <c r="J10" i="2"/>
  <c r="G10" i="2"/>
  <c r="D10" i="2"/>
  <c r="M9" i="2"/>
  <c r="J9" i="2"/>
  <c r="G9" i="2"/>
  <c r="D9" i="2"/>
  <c r="M8" i="2"/>
  <c r="J8" i="2"/>
  <c r="G8" i="2"/>
  <c r="D8" i="2"/>
  <c r="M7" i="2"/>
  <c r="J7" i="2"/>
  <c r="J27" i="2" s="1"/>
  <c r="G7" i="2"/>
  <c r="G25" i="2" s="1"/>
  <c r="D7" i="2"/>
  <c r="M26" i="2" l="1"/>
  <c r="L22" i="2"/>
  <c r="D28" i="2"/>
  <c r="M27" i="2"/>
  <c r="G28" i="2"/>
  <c r="J25" i="2"/>
  <c r="M25" i="2"/>
  <c r="J28" i="2"/>
  <c r="D26" i="2"/>
  <c r="D27" i="2"/>
  <c r="J26" i="2"/>
  <c r="G27" i="2"/>
  <c r="D25" i="2"/>
  <c r="M28" i="2"/>
  <c r="G26" i="2"/>
  <c r="K23" i="2" l="1"/>
  <c r="N22" i="2"/>
  <c r="O28" i="2"/>
  <c r="B12" i="1" s="1"/>
  <c r="D12" i="1" s="1"/>
  <c r="O25" i="2"/>
  <c r="O27" i="2"/>
  <c r="B11" i="1" s="1"/>
  <c r="C11" i="1" s="1"/>
  <c r="D11" i="1" s="1"/>
  <c r="O26" i="2"/>
  <c r="B10" i="1" s="1"/>
  <c r="C12" i="1" l="1"/>
  <c r="B9" i="1"/>
  <c r="D9" i="1" s="1"/>
  <c r="D13" i="1" s="1"/>
  <c r="O29" i="2"/>
  <c r="C10" i="1"/>
  <c r="D10" i="1"/>
  <c r="B14" i="1" l="1"/>
  <c r="C9" i="1"/>
  <c r="C13" i="1" s="1"/>
</calcChain>
</file>

<file path=xl/sharedStrings.xml><?xml version="1.0" encoding="utf-8"?>
<sst xmlns="http://schemas.openxmlformats.org/spreadsheetml/2006/main" count="77" uniqueCount="67">
  <si>
    <t>Blå</t>
  </si>
  <si>
    <t>Grå</t>
  </si>
  <si>
    <t>Grøn</t>
  </si>
  <si>
    <t>Rød</t>
  </si>
  <si>
    <t>Afslutning</t>
  </si>
  <si>
    <t>Antal ord</t>
  </si>
  <si>
    <t>Ord i alt</t>
  </si>
  <si>
    <t>Profilanalyse</t>
  </si>
  <si>
    <t>Navn</t>
  </si>
  <si>
    <t>Acceptsøgende</t>
  </si>
  <si>
    <t>Forståelse</t>
  </si>
  <si>
    <t>Præstere</t>
  </si>
  <si>
    <t>Struktur</t>
  </si>
  <si>
    <t>Afprøvning</t>
  </si>
  <si>
    <t>Gejst</t>
  </si>
  <si>
    <t>Rammer</t>
  </si>
  <si>
    <t>Systematik</t>
  </si>
  <si>
    <t>Afveksling</t>
  </si>
  <si>
    <t>Harmoni</t>
  </si>
  <si>
    <t>Regler</t>
  </si>
  <si>
    <t>Tage sig tid</t>
  </si>
  <si>
    <t>Ambitioner</t>
  </si>
  <si>
    <t>Holde aftaler</t>
  </si>
  <si>
    <t>Resultatorienteret</t>
  </si>
  <si>
    <t>Taktik</t>
  </si>
  <si>
    <t>Chancer</t>
  </si>
  <si>
    <t>Impulsiv</t>
  </si>
  <si>
    <t>Risikovillig</t>
  </si>
  <si>
    <t>Tilbageholdende</t>
  </si>
  <si>
    <t>Detaljer</t>
  </si>
  <si>
    <t>Indordning</t>
  </si>
  <si>
    <t>Rutiner</t>
  </si>
  <si>
    <t>Tilpasning</t>
  </si>
  <si>
    <t>Eksperimenter</t>
  </si>
  <si>
    <t>Inspiration</t>
  </si>
  <si>
    <t>Samvær</t>
  </si>
  <si>
    <t>Tolerance</t>
  </si>
  <si>
    <t>Fanden i voldsk</t>
  </si>
  <si>
    <t>Kreativ</t>
  </si>
  <si>
    <t>Satsning</t>
  </si>
  <si>
    <t>Udvikling</t>
  </si>
  <si>
    <t>Fascination</t>
  </si>
  <si>
    <t>Målrettet</t>
  </si>
  <si>
    <t>Sejrsvilje</t>
  </si>
  <si>
    <t>Utålmodig</t>
  </si>
  <si>
    <t>Fleksibel</t>
  </si>
  <si>
    <t>Opmuntring</t>
  </si>
  <si>
    <t>Sensitiv</t>
  </si>
  <si>
    <t>Variation</t>
  </si>
  <si>
    <t>Forandring</t>
  </si>
  <si>
    <t>Opmærksomhed</t>
  </si>
  <si>
    <t>Social</t>
  </si>
  <si>
    <t>Velovervejet</t>
  </si>
  <si>
    <t>Forbedringer</t>
  </si>
  <si>
    <t>Planlægning</t>
  </si>
  <si>
    <t>Spilkoncept</t>
  </si>
  <si>
    <t>Venskab</t>
  </si>
  <si>
    <t>Fornemmelse</t>
  </si>
  <si>
    <t>Positiv</t>
  </si>
  <si>
    <t>Sprælsk</t>
  </si>
  <si>
    <t>Vinde</t>
  </si>
  <si>
    <t>Forsigtig</t>
  </si>
  <si>
    <t>Presse</t>
  </si>
  <si>
    <t>Statistik</t>
  </si>
  <si>
    <t>Visioner</t>
  </si>
  <si>
    <t>I alt</t>
  </si>
  <si>
    <t>Antal ord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</si>
</sst>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Border="1"/>
    <xf numFmtId="0" fontId="0" fillId="0" borderId="0" xfId="0" applyBorder="1"/>
    <xf numFmtId="0" fontId="3" fillId="2" borderId="0" xfId="0" applyFont="1" applyFill="1" applyBorder="1"/>
    <xf numFmtId="0" fontId="2" fillId="0" borderId="0" xfId="0" applyFont="1" applyFill="1" applyBorder="1"/>
    <xf numFmtId="0" fontId="4" fillId="0" borderId="0" xfId="0" applyFont="1" applyBorder="1"/>
    <xf numFmtId="0" fontId="2" fillId="0" borderId="1" xfId="0" applyFont="1" applyBorder="1"/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7" fillId="0" borderId="0" xfId="0" applyFont="1" applyBorder="1"/>
    <xf numFmtId="0" fontId="7" fillId="0" borderId="1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Border="1"/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4">
    <dxf>
      <font>
        <color theme="4"/>
      </font>
      <fill>
        <patternFill>
          <bgColor theme="4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29330875051626E-2"/>
          <c:y val="7.5581395348837205E-2"/>
          <c:w val="0.862747458058304"/>
          <c:h val="0.85755813953488369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Profil!$C$9:$C$13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Profil!$D$9:$D$13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E2-6946-A3FC-F65B7BB05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568736"/>
        <c:axId val="1"/>
      </c:scatterChart>
      <c:valAx>
        <c:axId val="1996568736"/>
        <c:scaling>
          <c:orientation val="minMax"/>
          <c:max val="20"/>
          <c:min val="-2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"/>
        <c:crosses val="autoZero"/>
        <c:crossBetween val="midCat"/>
        <c:majorUnit val="10"/>
      </c:valAx>
      <c:valAx>
        <c:axId val="1"/>
        <c:scaling>
          <c:orientation val="minMax"/>
          <c:max val="20"/>
          <c:min val="-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996568736"/>
        <c:crosses val="autoZero"/>
        <c:crossBetween val="midCat"/>
        <c:majorUnit val="10"/>
        <c:minorUnit val="0.1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1" l="0.75" r="0.75" t="1" header="0" footer="0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482600</xdr:colOff>
      <xdr:row>6</xdr:row>
      <xdr:rowOff>76200</xdr:rowOff>
    </xdr:from>
    <xdr:to>
      <xdr:col>10</xdr:col>
      <xdr:colOff>444500</xdr:colOff>
      <xdr:row>27</xdr:row>
      <xdr:rowOff>152400</xdr:rowOff>
    </xdr:to>
    <xdr:graphicFrame macro="">
      <xdr:nvGraphicFramePr>
        <xdr:cNvPr id="1048" name="Chart 1">
          <a:extLst>
            <a:ext uri="{FF2B5EF4-FFF2-40B4-BE49-F238E27FC236}">
              <a16:creationId xmlns:a16="http://schemas.microsoft.com/office/drawing/2014/main" id="{6B68456C-7F72-0641-BD23-E34252E77E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25</xdr:row>
      <xdr:rowOff>133350</xdr:rowOff>
    </xdr:from>
    <xdr:to>
      <xdr:col>10</xdr:col>
      <xdr:colOff>355673</xdr:colOff>
      <xdr:row>27</xdr:row>
      <xdr:rowOff>28575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4C0B794F-DB1C-F046-8AF3-6CB01C3F512E}"/>
            </a:ext>
          </a:extLst>
        </xdr:cNvPr>
        <xdr:cNvSpPr txBox="1">
          <a:spLocks noChangeArrowheads="1"/>
        </xdr:cNvSpPr>
      </xdr:nvSpPr>
      <xdr:spPr bwMode="auto">
        <a:xfrm>
          <a:off x="5410200" y="3209925"/>
          <a:ext cx="666750" cy="219075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da-DK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RØD</a:t>
          </a:r>
        </a:p>
      </xdr:txBody>
    </xdr:sp>
    <xdr:clientData/>
  </xdr:twoCellAnchor>
  <xdr:twoCellAnchor>
    <xdr:from>
      <xdr:col>4</xdr:col>
      <xdr:colOff>577850</xdr:colOff>
      <xdr:row>25</xdr:row>
      <xdr:rowOff>114300</xdr:rowOff>
    </xdr:from>
    <xdr:to>
      <xdr:col>5</xdr:col>
      <xdr:colOff>660546</xdr:colOff>
      <xdr:row>27</xdr:row>
      <xdr:rowOff>9525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A0CC335E-8D2C-584A-A0DF-6871C2B7D923}"/>
            </a:ext>
          </a:extLst>
        </xdr:cNvPr>
        <xdr:cNvSpPr txBox="1">
          <a:spLocks noChangeArrowheads="1"/>
        </xdr:cNvSpPr>
      </xdr:nvSpPr>
      <xdr:spPr bwMode="auto">
        <a:xfrm>
          <a:off x="2628900" y="3190875"/>
          <a:ext cx="666750" cy="219075"/>
        </a:xfrm>
        <a:prstGeom prst="rect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da-DK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GRÅ</a:t>
          </a:r>
        </a:p>
      </xdr:txBody>
    </xdr:sp>
    <xdr:clientData/>
  </xdr:twoCellAnchor>
  <xdr:twoCellAnchor>
    <xdr:from>
      <xdr:col>9</xdr:col>
      <xdr:colOff>215900</xdr:colOff>
      <xdr:row>7</xdr:row>
      <xdr:rowOff>9525</xdr:rowOff>
    </xdr:from>
    <xdr:to>
      <xdr:col>10</xdr:col>
      <xdr:colOff>273050</xdr:colOff>
      <xdr:row>8</xdr:row>
      <xdr:rowOff>66675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ADA085C0-C695-364C-8C4F-C3925BCEC81B}"/>
            </a:ext>
          </a:extLst>
        </xdr:cNvPr>
        <xdr:cNvSpPr txBox="1">
          <a:spLocks noChangeArrowheads="1"/>
        </xdr:cNvSpPr>
      </xdr:nvSpPr>
      <xdr:spPr bwMode="auto">
        <a:xfrm>
          <a:off x="5353050" y="171450"/>
          <a:ext cx="666750" cy="219075"/>
        </a:xfrm>
        <a:prstGeom prst="rect">
          <a:avLst/>
        </a:prstGeom>
        <a:solidFill>
          <a:srgbClr val="008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da-DK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GRØN</a:t>
          </a:r>
        </a:p>
      </xdr:txBody>
    </xdr:sp>
    <xdr:clientData/>
  </xdr:twoCellAnchor>
  <xdr:twoCellAnchor>
    <xdr:from>
      <xdr:col>4</xdr:col>
      <xdr:colOff>577850</xdr:colOff>
      <xdr:row>7</xdr:row>
      <xdr:rowOff>47625</xdr:rowOff>
    </xdr:from>
    <xdr:to>
      <xdr:col>5</xdr:col>
      <xdr:colOff>660546</xdr:colOff>
      <xdr:row>8</xdr:row>
      <xdr:rowOff>104775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CEDF875E-5927-B04F-BE55-197570B4CE8D}"/>
            </a:ext>
          </a:extLst>
        </xdr:cNvPr>
        <xdr:cNvSpPr txBox="1">
          <a:spLocks noChangeArrowheads="1"/>
        </xdr:cNvSpPr>
      </xdr:nvSpPr>
      <xdr:spPr bwMode="auto">
        <a:xfrm>
          <a:off x="2628900" y="209550"/>
          <a:ext cx="666750" cy="219075"/>
        </a:xfrm>
        <a:prstGeom prst="rect">
          <a:avLst/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da-DK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BLÅ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9391D-79AC-F549-BA8C-1C6F549C4A93}">
  <dimension ref="B1:P60"/>
  <sheetViews>
    <sheetView tabSelected="1" zoomScale="120" zoomScaleNormal="120" workbookViewId="0">
      <selection activeCell="N20" sqref="N20"/>
    </sheetView>
  </sheetViews>
  <sheetFormatPr baseColWidth="10" defaultRowHeight="13" outlineLevelRow="1" outlineLevelCol="1" x14ac:dyDescent="0.15"/>
  <cols>
    <col min="2" max="2" width="16.83203125" style="8" customWidth="1"/>
    <col min="3" max="3" width="3.83203125" style="8" customWidth="1"/>
    <col min="4" max="4" width="3.83203125" style="8" hidden="1" customWidth="1" outlineLevel="1"/>
    <col min="5" max="5" width="16.83203125" style="8" customWidth="1" collapsed="1"/>
    <col min="6" max="6" width="3.83203125" style="8" customWidth="1"/>
    <col min="7" max="7" width="3.83203125" style="8" hidden="1" customWidth="1" outlineLevel="1"/>
    <col min="8" max="8" width="16.83203125" style="8" customWidth="1" collapsed="1"/>
    <col min="9" max="9" width="3.83203125" style="8" customWidth="1"/>
    <col min="10" max="10" width="3.83203125" style="8" hidden="1" customWidth="1" outlineLevel="1"/>
    <col min="11" max="11" width="16.83203125" style="8" customWidth="1" collapsed="1"/>
    <col min="12" max="12" width="3.83203125" style="9" customWidth="1"/>
    <col min="13" max="13" width="3.83203125" style="9" hidden="1" customWidth="1" outlineLevel="1"/>
    <col min="14" max="14" width="12.5" bestFit="1" customWidth="1" collapsed="1"/>
    <col min="15" max="15" width="10.83203125" style="9"/>
  </cols>
  <sheetData>
    <row r="1" spans="2:13" ht="24" x14ac:dyDescent="0.3">
      <c r="B1" s="7" t="s">
        <v>7</v>
      </c>
    </row>
    <row r="2" spans="2:13" ht="24" x14ac:dyDescent="0.3">
      <c r="B2" s="7"/>
    </row>
    <row r="3" spans="2:13" ht="24" x14ac:dyDescent="0.3">
      <c r="B3" s="28"/>
      <c r="C3" s="29"/>
      <c r="D3" s="29"/>
      <c r="E3" s="29"/>
      <c r="F3" s="29"/>
      <c r="G3" s="29"/>
      <c r="H3" s="30"/>
    </row>
    <row r="4" spans="2:13" ht="19" x14ac:dyDescent="0.25">
      <c r="B4" s="10" t="s">
        <v>8</v>
      </c>
    </row>
    <row r="7" spans="2:13" x14ac:dyDescent="0.15">
      <c r="B7" s="11" t="s">
        <v>9</v>
      </c>
      <c r="C7" s="25"/>
      <c r="D7" s="12" t="str">
        <f>IF(C7="x","B","")</f>
        <v/>
      </c>
      <c r="E7" s="13" t="s">
        <v>10</v>
      </c>
      <c r="F7" s="26"/>
      <c r="G7" s="12" t="str">
        <f>IF(F7="x","B","")</f>
        <v/>
      </c>
      <c r="H7" s="13" t="s">
        <v>11</v>
      </c>
      <c r="I7" s="26"/>
      <c r="J7" s="12" t="str">
        <f>IF(I7="x","R","")</f>
        <v/>
      </c>
      <c r="K7" s="13" t="s">
        <v>12</v>
      </c>
      <c r="L7" s="27"/>
      <c r="M7" s="12" t="str">
        <f>IF(L7="x","GR","")</f>
        <v/>
      </c>
    </row>
    <row r="8" spans="2:13" x14ac:dyDescent="0.15">
      <c r="B8" s="11" t="s">
        <v>13</v>
      </c>
      <c r="C8" s="26"/>
      <c r="D8" s="12" t="str">
        <f>IF(C8="x","G","")</f>
        <v/>
      </c>
      <c r="E8" s="13" t="s">
        <v>14</v>
      </c>
      <c r="F8" s="26"/>
      <c r="G8" s="12" t="str">
        <f>IF(F8="x","R","")</f>
        <v/>
      </c>
      <c r="H8" s="13" t="s">
        <v>15</v>
      </c>
      <c r="I8" s="26"/>
      <c r="J8" s="12" t="str">
        <f>IF(I8="x","GR","")</f>
        <v/>
      </c>
      <c r="K8" s="13" t="s">
        <v>16</v>
      </c>
      <c r="L8" s="27"/>
      <c r="M8" s="12" t="str">
        <f t="shared" ref="M8:M17" si="0">IF(L8="x","GR","")</f>
        <v/>
      </c>
    </row>
    <row r="9" spans="2:13" x14ac:dyDescent="0.15">
      <c r="B9" s="13" t="s">
        <v>17</v>
      </c>
      <c r="C9" s="26"/>
      <c r="D9" s="12" t="str">
        <f>IF(C9="x","G","")</f>
        <v/>
      </c>
      <c r="E9" s="13" t="s">
        <v>18</v>
      </c>
      <c r="F9" s="26"/>
      <c r="G9" s="12" t="str">
        <f t="shared" ref="G9:G19" si="1">IF(F9="x","B","")</f>
        <v/>
      </c>
      <c r="H9" s="13" t="s">
        <v>19</v>
      </c>
      <c r="I9" s="26"/>
      <c r="J9" s="12" t="str">
        <f>IF(I9="x","GR","")</f>
        <v/>
      </c>
      <c r="K9" s="13" t="s">
        <v>20</v>
      </c>
      <c r="L9" s="27"/>
      <c r="M9" s="12" t="str">
        <f t="shared" si="0"/>
        <v/>
      </c>
    </row>
    <row r="10" spans="2:13" x14ac:dyDescent="0.15">
      <c r="B10" s="13" t="s">
        <v>21</v>
      </c>
      <c r="C10" s="26"/>
      <c r="D10" s="12" t="str">
        <f>IF(C10="x","R","")</f>
        <v/>
      </c>
      <c r="E10" s="13" t="s">
        <v>22</v>
      </c>
      <c r="F10" s="26"/>
      <c r="G10" s="12" t="str">
        <f>IF(F10="x","GR","")</f>
        <v/>
      </c>
      <c r="H10" s="13" t="s">
        <v>23</v>
      </c>
      <c r="I10" s="26"/>
      <c r="J10" s="12" t="str">
        <f>IF(I10="x","R","")</f>
        <v/>
      </c>
      <c r="K10" s="13" t="s">
        <v>24</v>
      </c>
      <c r="L10" s="27"/>
      <c r="M10" s="12" t="str">
        <f t="shared" si="0"/>
        <v/>
      </c>
    </row>
    <row r="11" spans="2:13" x14ac:dyDescent="0.15">
      <c r="B11" s="13" t="s">
        <v>25</v>
      </c>
      <c r="C11" s="26"/>
      <c r="D11" s="12" t="str">
        <f>IF(C11="x","R","")</f>
        <v/>
      </c>
      <c r="E11" s="13" t="s">
        <v>26</v>
      </c>
      <c r="F11" s="26"/>
      <c r="G11" s="12" t="str">
        <f>IF(F11="x","G","")</f>
        <v/>
      </c>
      <c r="H11" s="13" t="s">
        <v>27</v>
      </c>
      <c r="I11" s="26"/>
      <c r="J11" s="12" t="str">
        <f>IF(I11="x","R","")</f>
        <v/>
      </c>
      <c r="K11" s="13" t="s">
        <v>28</v>
      </c>
      <c r="L11" s="27"/>
      <c r="M11" s="12" t="str">
        <f>IF(L11="x","B","")</f>
        <v/>
      </c>
    </row>
    <row r="12" spans="2:13" x14ac:dyDescent="0.15">
      <c r="B12" s="13" t="s">
        <v>29</v>
      </c>
      <c r="C12" s="25"/>
      <c r="D12" s="12" t="str">
        <f>IF(C12="x","GR","")</f>
        <v/>
      </c>
      <c r="E12" s="13" t="s">
        <v>30</v>
      </c>
      <c r="F12" s="25"/>
      <c r="G12" s="12" t="str">
        <f t="shared" si="1"/>
        <v/>
      </c>
      <c r="H12" s="13" t="s">
        <v>31</v>
      </c>
      <c r="I12" s="25"/>
      <c r="J12" s="12" t="str">
        <f>IF(I12="x","GR","")</f>
        <v/>
      </c>
      <c r="K12" s="13" t="s">
        <v>32</v>
      </c>
      <c r="L12" s="27"/>
      <c r="M12" s="12" t="str">
        <f>IF(L12="x","B","")</f>
        <v/>
      </c>
    </row>
    <row r="13" spans="2:13" x14ac:dyDescent="0.15">
      <c r="B13" s="13" t="s">
        <v>33</v>
      </c>
      <c r="C13" s="26"/>
      <c r="D13" s="12" t="str">
        <f>IF(C13="x","G","")</f>
        <v/>
      </c>
      <c r="E13" s="13" t="s">
        <v>34</v>
      </c>
      <c r="F13" s="26"/>
      <c r="G13" s="12" t="str">
        <f>IF(F13="x","G","")</f>
        <v/>
      </c>
      <c r="H13" s="13" t="s">
        <v>35</v>
      </c>
      <c r="I13" s="26"/>
      <c r="J13" s="12" t="str">
        <f t="shared" ref="J13:J17" si="2">IF(I13="x","B","")</f>
        <v/>
      </c>
      <c r="K13" s="13" t="s">
        <v>36</v>
      </c>
      <c r="L13" s="27"/>
      <c r="M13" s="12" t="str">
        <f>IF(L13="x","B","")</f>
        <v/>
      </c>
    </row>
    <row r="14" spans="2:13" x14ac:dyDescent="0.15">
      <c r="B14" s="13" t="s">
        <v>37</v>
      </c>
      <c r="C14" s="26"/>
      <c r="D14" s="12" t="str">
        <f>IF(C14="x","R","")</f>
        <v/>
      </c>
      <c r="E14" s="13" t="s">
        <v>38</v>
      </c>
      <c r="F14" s="26"/>
      <c r="G14" s="12" t="str">
        <f>IF(F14="x","G","")</f>
        <v/>
      </c>
      <c r="H14" s="13" t="s">
        <v>39</v>
      </c>
      <c r="I14" s="26"/>
      <c r="J14" s="12" t="str">
        <f>IF(I14="x","R","")</f>
        <v/>
      </c>
      <c r="K14" s="13" t="s">
        <v>40</v>
      </c>
      <c r="L14" s="27"/>
      <c r="M14" s="12" t="str">
        <f>IF(L14="x","G","")</f>
        <v/>
      </c>
    </row>
    <row r="15" spans="2:13" x14ac:dyDescent="0.15">
      <c r="B15" s="13" t="s">
        <v>41</v>
      </c>
      <c r="C15" s="26"/>
      <c r="D15" s="12" t="str">
        <f>IF(C15="x","G","")</f>
        <v/>
      </c>
      <c r="E15" s="13" t="s">
        <v>42</v>
      </c>
      <c r="F15" s="26"/>
      <c r="G15" s="12" t="str">
        <f>IF(F15="x","R","")</f>
        <v/>
      </c>
      <c r="H15" s="13" t="s">
        <v>43</v>
      </c>
      <c r="I15" s="26"/>
      <c r="J15" s="12" t="str">
        <f>IF(I15="x","R","")</f>
        <v/>
      </c>
      <c r="K15" s="11" t="s">
        <v>44</v>
      </c>
      <c r="L15" s="27"/>
      <c r="M15" s="12" t="str">
        <f>IF(L15="x","R","")</f>
        <v/>
      </c>
    </row>
    <row r="16" spans="2:13" x14ac:dyDescent="0.15">
      <c r="B16" s="13" t="s">
        <v>45</v>
      </c>
      <c r="C16" s="26"/>
      <c r="D16" s="12" t="str">
        <f>IF(C16="x","G","")</f>
        <v/>
      </c>
      <c r="E16" s="13" t="s">
        <v>46</v>
      </c>
      <c r="F16" s="26"/>
      <c r="G16" s="12" t="str">
        <f t="shared" si="1"/>
        <v/>
      </c>
      <c r="H16" s="13" t="s">
        <v>47</v>
      </c>
      <c r="I16" s="26"/>
      <c r="J16" s="12" t="str">
        <f t="shared" si="2"/>
        <v/>
      </c>
      <c r="K16" s="13" t="s">
        <v>48</v>
      </c>
      <c r="L16" s="27"/>
      <c r="M16" s="12" t="str">
        <f>IF(L16="x","G","")</f>
        <v/>
      </c>
    </row>
    <row r="17" spans="2:16" x14ac:dyDescent="0.15">
      <c r="B17" s="13" t="s">
        <v>49</v>
      </c>
      <c r="C17" s="26"/>
      <c r="D17" s="12" t="str">
        <f>IF(C17="x","G","")</f>
        <v/>
      </c>
      <c r="E17" s="13" t="s">
        <v>50</v>
      </c>
      <c r="F17" s="26"/>
      <c r="G17" s="12" t="str">
        <f t="shared" si="1"/>
        <v/>
      </c>
      <c r="H17" s="13" t="s">
        <v>51</v>
      </c>
      <c r="I17" s="26"/>
      <c r="J17" s="12" t="str">
        <f t="shared" si="2"/>
        <v/>
      </c>
      <c r="K17" s="13" t="s">
        <v>52</v>
      </c>
      <c r="L17" s="27"/>
      <c r="M17" s="12" t="str">
        <f t="shared" si="0"/>
        <v/>
      </c>
    </row>
    <row r="18" spans="2:16" x14ac:dyDescent="0.15">
      <c r="B18" s="13" t="s">
        <v>53</v>
      </c>
      <c r="C18" s="26"/>
      <c r="D18" s="12" t="str">
        <f>IF(C18="x","R","")</f>
        <v/>
      </c>
      <c r="E18" s="13" t="s">
        <v>54</v>
      </c>
      <c r="F18" s="26"/>
      <c r="G18" s="12" t="str">
        <f>IF(F18="x","GR","")</f>
        <v/>
      </c>
      <c r="H18" s="11" t="s">
        <v>55</v>
      </c>
      <c r="I18" s="26"/>
      <c r="J18" s="12" t="str">
        <f>IF(I18="x","GR","")</f>
        <v/>
      </c>
      <c r="K18" s="13" t="s">
        <v>56</v>
      </c>
      <c r="L18" s="27"/>
      <c r="M18" s="12" t="str">
        <f>IF(L18="x","B","")</f>
        <v/>
      </c>
    </row>
    <row r="19" spans="2:16" x14ac:dyDescent="0.15">
      <c r="B19" s="13" t="s">
        <v>57</v>
      </c>
      <c r="C19" s="26"/>
      <c r="D19" s="12" t="str">
        <f>IF(C19="x","G","")</f>
        <v/>
      </c>
      <c r="E19" s="13" t="s">
        <v>58</v>
      </c>
      <c r="F19" s="26"/>
      <c r="G19" s="12" t="str">
        <f t="shared" si="1"/>
        <v/>
      </c>
      <c r="H19" s="13" t="s">
        <v>59</v>
      </c>
      <c r="I19" s="26"/>
      <c r="J19" s="12" t="str">
        <f>IF(I19="x","G","")</f>
        <v/>
      </c>
      <c r="K19" s="13" t="s">
        <v>60</v>
      </c>
      <c r="L19" s="27"/>
      <c r="M19" s="12" t="str">
        <f>IF(L19="x","R","")</f>
        <v/>
      </c>
    </row>
    <row r="20" spans="2:16" x14ac:dyDescent="0.15">
      <c r="B20" s="13" t="s">
        <v>61</v>
      </c>
      <c r="C20" s="26"/>
      <c r="D20" s="12" t="str">
        <f>IF(C20="x","GR","")</f>
        <v/>
      </c>
      <c r="E20" s="13" t="s">
        <v>62</v>
      </c>
      <c r="F20" s="25"/>
      <c r="G20" s="12" t="str">
        <f>IF(F20="x","R","")</f>
        <v/>
      </c>
      <c r="H20" s="13" t="s">
        <v>63</v>
      </c>
      <c r="I20" s="25"/>
      <c r="J20" s="12" t="str">
        <f>IF(I20="x","GR","")</f>
        <v/>
      </c>
      <c r="K20" s="13" t="s">
        <v>64</v>
      </c>
      <c r="L20" s="27"/>
      <c r="M20" s="12" t="str">
        <f>IF(L20="x","G","")</f>
        <v/>
      </c>
    </row>
    <row r="21" spans="2:16" ht="14" thickBot="1" x14ac:dyDescent="0.2">
      <c r="C21" s="20">
        <f>COUNTIF(C7:C20,"X")</f>
        <v>0</v>
      </c>
      <c r="F21" s="20">
        <f>COUNTIF(F7:F20,"X")</f>
        <v>0</v>
      </c>
      <c r="I21" s="20">
        <f>COUNTIF(I7:I20,"X")</f>
        <v>0</v>
      </c>
      <c r="L21" s="20">
        <f>COUNTIF(L7:L20,"X")</f>
        <v>0</v>
      </c>
    </row>
    <row r="22" spans="2:16" ht="15" thickTop="1" thickBot="1" x14ac:dyDescent="0.2">
      <c r="K22" s="17" t="s">
        <v>66</v>
      </c>
      <c r="L22" s="19">
        <f>SUM(C21:L21)</f>
        <v>0</v>
      </c>
      <c r="N22" s="8" t="str">
        <f>IF(L22&gt;20,"For mange ord","")</f>
        <v/>
      </c>
    </row>
    <row r="23" spans="2:16" ht="14" thickTop="1" x14ac:dyDescent="0.15">
      <c r="K23" s="17" t="str">
        <f>IF(L22&lt;20,"Ikke nok ord","")</f>
        <v>Ikke nok ord</v>
      </c>
      <c r="L23" s="18"/>
    </row>
    <row r="24" spans="2:16" hidden="1" outlineLevel="1" x14ac:dyDescent="0.15">
      <c r="O24" s="15" t="s">
        <v>65</v>
      </c>
    </row>
    <row r="25" spans="2:16" hidden="1" outlineLevel="1" x14ac:dyDescent="0.15">
      <c r="B25" s="8" t="s">
        <v>1</v>
      </c>
      <c r="D25" s="8">
        <f>COUNTIF(D7:D20,"GR")</f>
        <v>0</v>
      </c>
      <c r="G25" s="8">
        <f>COUNTIF(G7:G20,"GR")</f>
        <v>0</v>
      </c>
      <c r="J25" s="8">
        <f>COUNTIF(J7:J20,"GR")</f>
        <v>0</v>
      </c>
      <c r="M25" s="8">
        <f>COUNTIF(M7:M20,"GR")</f>
        <v>0</v>
      </c>
      <c r="O25" s="9">
        <f>SUM(D25:M25)</f>
        <v>0</v>
      </c>
      <c r="P25" s="8" t="s">
        <v>1</v>
      </c>
    </row>
    <row r="26" spans="2:16" hidden="1" outlineLevel="1" x14ac:dyDescent="0.15">
      <c r="B26" s="8" t="s">
        <v>0</v>
      </c>
      <c r="C26" s="14"/>
      <c r="D26" s="8">
        <f>COUNTIF(D7:D20,"B")</f>
        <v>0</v>
      </c>
      <c r="F26" s="14"/>
      <c r="G26" s="8">
        <f>COUNTIF(G7:G20,"B")</f>
        <v>0</v>
      </c>
      <c r="I26" s="14"/>
      <c r="J26" s="8">
        <f>COUNTIF(J7:J20,"B")</f>
        <v>0</v>
      </c>
      <c r="M26" s="8">
        <f>COUNTIF(M7:M20,"B")</f>
        <v>0</v>
      </c>
      <c r="O26" s="9">
        <f>SUM(D26:M26)</f>
        <v>0</v>
      </c>
      <c r="P26" s="8" t="s">
        <v>0</v>
      </c>
    </row>
    <row r="27" spans="2:16" hidden="1" outlineLevel="1" x14ac:dyDescent="0.15">
      <c r="B27" s="8" t="s">
        <v>2</v>
      </c>
      <c r="D27" s="8">
        <f>COUNTIF(D7:D20,"G")</f>
        <v>0</v>
      </c>
      <c r="G27" s="8">
        <f>COUNTIF(G7:G20,"G")</f>
        <v>0</v>
      </c>
      <c r="J27" s="8">
        <f>COUNTIF(J7:J20,"G")</f>
        <v>0</v>
      </c>
      <c r="M27" s="8">
        <f>COUNTIF(M7:M20,"G")</f>
        <v>0</v>
      </c>
      <c r="O27" s="9">
        <f t="shared" ref="O27:O28" si="3">SUM(D27:M27)</f>
        <v>0</v>
      </c>
      <c r="P27" s="8" t="s">
        <v>2</v>
      </c>
    </row>
    <row r="28" spans="2:16" hidden="1" outlineLevel="1" x14ac:dyDescent="0.15">
      <c r="B28" s="8" t="s">
        <v>3</v>
      </c>
      <c r="D28" s="8">
        <f>COUNTIF(D7:D20,"R")</f>
        <v>0</v>
      </c>
      <c r="G28" s="8">
        <f>COUNTIF(G7:G20,"R")</f>
        <v>0</v>
      </c>
      <c r="J28" s="8">
        <f>COUNTIF(J7:J20,"R")</f>
        <v>0</v>
      </c>
      <c r="M28" s="8">
        <f>COUNTIF(M7:M20,"R")</f>
        <v>0</v>
      </c>
      <c r="O28" s="9">
        <f t="shared" si="3"/>
        <v>0</v>
      </c>
      <c r="P28" s="8" t="s">
        <v>3</v>
      </c>
    </row>
    <row r="29" spans="2:16" ht="14" hidden="1" outlineLevel="1" thickBot="1" x14ac:dyDescent="0.2">
      <c r="O29" s="16">
        <f>SUM(O25:O28)</f>
        <v>0</v>
      </c>
    </row>
    <row r="30" spans="2:16" collapsed="1" x14ac:dyDescent="0.15"/>
    <row r="33" spans="3:9" x14ac:dyDescent="0.15">
      <c r="C33" s="14"/>
      <c r="F33" s="14"/>
      <c r="I33" s="14"/>
    </row>
    <row r="37" spans="3:9" x14ac:dyDescent="0.15">
      <c r="C37" s="14"/>
      <c r="F37" s="14"/>
      <c r="I37" s="14"/>
    </row>
    <row r="38" spans="3:9" x14ac:dyDescent="0.15">
      <c r="C38" s="14"/>
      <c r="F38" s="14"/>
      <c r="I38" s="14"/>
    </row>
    <row r="41" spans="3:9" x14ac:dyDescent="0.15">
      <c r="C41" s="14"/>
      <c r="F41" s="14"/>
      <c r="I41" s="14"/>
    </row>
    <row r="47" spans="3:9" x14ac:dyDescent="0.15">
      <c r="C47" s="14"/>
    </row>
    <row r="49" spans="3:9" x14ac:dyDescent="0.15">
      <c r="F49" s="14"/>
      <c r="I49" s="14"/>
    </row>
    <row r="50" spans="3:9" x14ac:dyDescent="0.15">
      <c r="C50" s="14"/>
      <c r="F50" s="14"/>
      <c r="I50" s="14"/>
    </row>
    <row r="51" spans="3:9" x14ac:dyDescent="0.15">
      <c r="C51" s="14"/>
      <c r="F51" s="14"/>
      <c r="I51" s="14"/>
    </row>
    <row r="52" spans="3:9" x14ac:dyDescent="0.15">
      <c r="C52" s="14"/>
      <c r="F52" s="14"/>
      <c r="I52" s="14"/>
    </row>
    <row r="53" spans="3:9" x14ac:dyDescent="0.15">
      <c r="C53" s="14"/>
      <c r="F53" s="14"/>
      <c r="I53" s="14"/>
    </row>
    <row r="60" spans="3:9" x14ac:dyDescent="0.15">
      <c r="C60" s="14"/>
      <c r="F60" s="14"/>
      <c r="I60" s="14"/>
    </row>
  </sheetData>
  <sheetProtection algorithmName="SHA-512" hashValue="WOkXvISfeZuLvNiLrTWfpDvFJkkWArI8GqMe1uF7WpfV+RUd1VrrwhuHzrelSTE7L4hj4IDukmNbbKBQTwIjtg==" saltValue="8gb3r4+7HpMMGZRydPIu4A==" spinCount="100000" sheet="1" objects="1" scenarios="1"/>
  <mergeCells count="1">
    <mergeCell ref="B3:H3"/>
  </mergeCells>
  <conditionalFormatting sqref="D7:D20 G7:G20 J7:J20 M7:M20">
    <cfRule type="containsText" dxfId="3" priority="1" operator="containsText" text="GR">
      <formula>NOT(ISERROR(SEARCH("GR",D7)))</formula>
    </cfRule>
    <cfRule type="containsText" dxfId="2" priority="2" operator="containsText" text="R">
      <formula>NOT(ISERROR(SEARCH("R",D7)))</formula>
    </cfRule>
    <cfRule type="containsText" dxfId="1" priority="3" operator="containsText" text="G">
      <formula>NOT(ISERROR(SEARCH("G",D7)))</formula>
    </cfRule>
    <cfRule type="containsText" dxfId="0" priority="4" operator="containsText" text="B">
      <formula>NOT(ISERROR(SEARCH("B",D7)))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zoomScale="93" workbookViewId="0">
      <selection sqref="A1:L31"/>
    </sheetView>
  </sheetViews>
  <sheetFormatPr baseColWidth="10" defaultColWidth="9.1640625" defaultRowHeight="13" x14ac:dyDescent="0.15"/>
  <cols>
    <col min="1" max="1" width="12.33203125" style="2" bestFit="1" customWidth="1"/>
    <col min="2" max="2" width="9.1640625" style="2"/>
    <col min="3" max="4" width="5.1640625" style="2" customWidth="1"/>
    <col min="5" max="16384" width="9.1640625" style="2"/>
  </cols>
  <sheetData>
    <row r="1" spans="1:5" ht="20" x14ac:dyDescent="0.2">
      <c r="A1" s="23" t="s">
        <v>7</v>
      </c>
    </row>
    <row r="3" spans="1:5" ht="18" x14ac:dyDescent="0.2">
      <c r="A3" s="22">
        <f>Ord!B3</f>
        <v>0</v>
      </c>
      <c r="B3" s="22"/>
      <c r="C3" s="22"/>
      <c r="D3" s="22"/>
      <c r="E3" s="22"/>
    </row>
    <row r="4" spans="1:5" ht="18" x14ac:dyDescent="0.2">
      <c r="A4" s="24" t="s">
        <v>8</v>
      </c>
      <c r="B4" s="21"/>
      <c r="C4" s="21"/>
      <c r="D4" s="21"/>
      <c r="E4" s="21"/>
    </row>
    <row r="8" spans="1:5" x14ac:dyDescent="0.15">
      <c r="A8" s="6" t="s">
        <v>5</v>
      </c>
      <c r="B8" s="1"/>
    </row>
    <row r="9" spans="1:5" x14ac:dyDescent="0.15">
      <c r="A9" s="1" t="s">
        <v>1</v>
      </c>
      <c r="B9" s="1">
        <f>Ord!O25</f>
        <v>0</v>
      </c>
      <c r="C9" s="5">
        <f>B9-B9-B9</f>
        <v>0</v>
      </c>
      <c r="D9" s="5">
        <f>B9-B9-B9</f>
        <v>0</v>
      </c>
    </row>
    <row r="10" spans="1:5" x14ac:dyDescent="0.15">
      <c r="A10" s="1" t="s">
        <v>0</v>
      </c>
      <c r="B10" s="1">
        <f>Ord!O26</f>
        <v>0</v>
      </c>
      <c r="C10" s="5">
        <f>B10-B10-B10</f>
        <v>0</v>
      </c>
      <c r="D10" s="5">
        <f>B10</f>
        <v>0</v>
      </c>
    </row>
    <row r="11" spans="1:5" x14ac:dyDescent="0.15">
      <c r="A11" s="1" t="s">
        <v>2</v>
      </c>
      <c r="B11" s="1">
        <f>Ord!O27</f>
        <v>0</v>
      </c>
      <c r="C11" s="5">
        <f>B11</f>
        <v>0</v>
      </c>
      <c r="D11" s="5">
        <f>C11</f>
        <v>0</v>
      </c>
    </row>
    <row r="12" spans="1:5" x14ac:dyDescent="0.15">
      <c r="A12" s="1" t="s">
        <v>3</v>
      </c>
      <c r="B12" s="1">
        <f>Ord!O28</f>
        <v>0</v>
      </c>
      <c r="C12" s="5">
        <f>B12</f>
        <v>0</v>
      </c>
      <c r="D12" s="5">
        <f>B12-B12-B12</f>
        <v>0</v>
      </c>
    </row>
    <row r="13" spans="1:5" x14ac:dyDescent="0.15">
      <c r="A13" s="3" t="s">
        <v>4</v>
      </c>
      <c r="B13" s="3"/>
      <c r="C13" s="3">
        <f>C9</f>
        <v>0</v>
      </c>
      <c r="D13" s="3">
        <f>D9</f>
        <v>0</v>
      </c>
    </row>
    <row r="14" spans="1:5" x14ac:dyDescent="0.15">
      <c r="A14" s="4" t="s">
        <v>6</v>
      </c>
      <c r="B14" s="1">
        <f>SUM(B9:B12)</f>
        <v>0</v>
      </c>
    </row>
  </sheetData>
  <sheetProtection algorithmName="SHA-512" hashValue="EGquU850sIbe4dPnMoW6rDCmZEVj+neq0Kkof6+dZ4K77ryP87suGq1CbxB7XDMIKrZ641BGN3parM5TirEYHg==" saltValue="EHGbsIvOFx3Ilx5LH/6F2w==" spinCount="100000" sheet="1" objects="1" scenarios="1"/>
  <mergeCells count="1">
    <mergeCell ref="A3:E3"/>
  </mergeCells>
  <phoneticPr fontId="1" type="noConversion"/>
  <pageMargins left="0.75" right="0.75" top="1" bottom="1" header="0" footer="0"/>
  <pageSetup paperSize="9" orientation="landscape" horizontalDpi="1200" verticalDpi="12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Ord</vt:lpstr>
      <vt:lpstr>Profil</vt:lpstr>
      <vt:lpstr>Profil!Udskriftsområde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Engelstrup</dc:creator>
  <cp:lastModifiedBy>John Engelstrup</cp:lastModifiedBy>
  <dcterms:created xsi:type="dcterms:W3CDTF">2018-12-12T21:32:00Z</dcterms:created>
  <dcterms:modified xsi:type="dcterms:W3CDTF">2018-12-12T22:08:07Z</dcterms:modified>
</cp:coreProperties>
</file>